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kan\OneDrive\Documents\Kovancılar 05'nolu AHB\ASM İdari\"/>
    </mc:Choice>
  </mc:AlternateContent>
  <xr:revisionPtr revIDLastSave="0" documentId="13_ncr:1_{E2EA37E2-A45D-444A-B114-29D6EFC00ED6}" xr6:coauthVersionLast="36" xr6:coauthVersionMax="36" xr10:uidLastSave="{00000000-0000-0000-0000-000000000000}"/>
  <bookViews>
    <workbookView xWindow="0" yWindow="0" windowWidth="20490" windowHeight="7680" xr2:uid="{00000000-000D-0000-FFFF-FFFF00000000}"/>
  </bookViews>
  <sheets>
    <sheet name="örnek" sheetId="1" r:id="rId1"/>
  </sheets>
  <definedNames>
    <definedName name="_xlnm.Print_Area" localSheetId="0">örnek!$B$1:$Z$72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27" i="1" l="1"/>
  <c r="W24" i="1"/>
  <c r="V24" i="1"/>
  <c r="T24" i="1"/>
  <c r="S24" i="1"/>
  <c r="Q24" i="1"/>
  <c r="P24" i="1"/>
  <c r="N24" i="1"/>
  <c r="M24" i="1"/>
  <c r="K24" i="1"/>
  <c r="J24" i="1"/>
  <c r="H24" i="1"/>
  <c r="G24" i="1"/>
  <c r="E24" i="1"/>
  <c r="D24" i="1"/>
  <c r="W23" i="1"/>
  <c r="V23" i="1"/>
  <c r="T23" i="1"/>
  <c r="S23" i="1"/>
  <c r="Q23" i="1"/>
  <c r="P23" i="1"/>
  <c r="N23" i="1"/>
  <c r="M23" i="1"/>
  <c r="K23" i="1"/>
  <c r="J23" i="1"/>
  <c r="H23" i="1"/>
  <c r="G23" i="1"/>
  <c r="E23" i="1"/>
  <c r="D23" i="1"/>
  <c r="X21" i="1"/>
  <c r="U21" i="1"/>
  <c r="R21" i="1"/>
  <c r="O21" i="1"/>
  <c r="L21" i="1"/>
  <c r="I21" i="1"/>
  <c r="F21" i="1"/>
  <c r="X20" i="1"/>
  <c r="U20" i="1"/>
  <c r="R20" i="1"/>
  <c r="O20" i="1"/>
  <c r="L20" i="1"/>
  <c r="I20" i="1"/>
  <c r="F20" i="1"/>
  <c r="X18" i="1"/>
  <c r="U18" i="1"/>
  <c r="R18" i="1"/>
  <c r="O18" i="1"/>
  <c r="L18" i="1"/>
  <c r="I18" i="1"/>
  <c r="F18" i="1"/>
  <c r="X17" i="1"/>
  <c r="U17" i="1"/>
  <c r="R17" i="1"/>
  <c r="O17" i="1"/>
  <c r="L17" i="1"/>
  <c r="I17" i="1"/>
  <c r="F17" i="1"/>
  <c r="X15" i="1"/>
  <c r="U15" i="1"/>
  <c r="R15" i="1"/>
  <c r="O15" i="1"/>
  <c r="L15" i="1"/>
  <c r="I15" i="1"/>
  <c r="F15" i="1"/>
  <c r="X14" i="1"/>
  <c r="U14" i="1"/>
  <c r="R14" i="1"/>
  <c r="O14" i="1"/>
  <c r="O16" i="1" s="1"/>
  <c r="L14" i="1"/>
  <c r="I14" i="1"/>
  <c r="F14" i="1"/>
  <c r="X12" i="1"/>
  <c r="U12" i="1"/>
  <c r="R12" i="1"/>
  <c r="O12" i="1"/>
  <c r="L12" i="1"/>
  <c r="I12" i="1"/>
  <c r="F12" i="1"/>
  <c r="X11" i="1"/>
  <c r="U11" i="1"/>
  <c r="R11" i="1"/>
  <c r="O11" i="1"/>
  <c r="L11" i="1"/>
  <c r="I11" i="1"/>
  <c r="F11" i="1"/>
  <c r="X9" i="1"/>
  <c r="U9" i="1"/>
  <c r="R9" i="1"/>
  <c r="O9" i="1"/>
  <c r="L9" i="1"/>
  <c r="I9" i="1"/>
  <c r="F9" i="1"/>
  <c r="X8" i="1"/>
  <c r="U8" i="1"/>
  <c r="R8" i="1"/>
  <c r="O8" i="1"/>
  <c r="L8" i="1"/>
  <c r="I8" i="1"/>
  <c r="F8" i="1"/>
  <c r="X6" i="1"/>
  <c r="U6" i="1"/>
  <c r="R6" i="1"/>
  <c r="O6" i="1"/>
  <c r="L6" i="1"/>
  <c r="I6" i="1"/>
  <c r="F6" i="1"/>
  <c r="X5" i="1"/>
  <c r="U5" i="1"/>
  <c r="R5" i="1"/>
  <c r="O5" i="1"/>
  <c r="L5" i="1"/>
  <c r="I5" i="1"/>
  <c r="F5" i="1"/>
  <c r="I16" i="1" l="1"/>
  <c r="L10" i="1"/>
  <c r="F10" i="1"/>
  <c r="R10" i="1"/>
  <c r="F16" i="1"/>
  <c r="U10" i="1"/>
  <c r="R16" i="1"/>
  <c r="X10" i="1"/>
  <c r="I22" i="1"/>
  <c r="L13" i="1"/>
  <c r="U16" i="1"/>
  <c r="O19" i="1"/>
  <c r="U22" i="1"/>
  <c r="D25" i="1"/>
  <c r="X13" i="1"/>
  <c r="L7" i="1"/>
  <c r="X7" i="1"/>
  <c r="O10" i="1"/>
  <c r="O7" i="1"/>
  <c r="O13" i="1"/>
  <c r="X16" i="1"/>
  <c r="F19" i="1"/>
  <c r="R19" i="1"/>
  <c r="L22" i="1"/>
  <c r="X22" i="1"/>
  <c r="J25" i="1"/>
  <c r="P25" i="1"/>
  <c r="V25" i="1"/>
  <c r="R7" i="1"/>
  <c r="F13" i="1"/>
  <c r="U19" i="1"/>
  <c r="O22" i="1"/>
  <c r="F7" i="1"/>
  <c r="I10" i="1"/>
  <c r="R13" i="1"/>
  <c r="I19" i="1"/>
  <c r="I7" i="1"/>
  <c r="U7" i="1"/>
  <c r="I13" i="1"/>
  <c r="U13" i="1"/>
  <c r="L16" i="1"/>
  <c r="L19" i="1"/>
  <c r="X19" i="1"/>
  <c r="F22" i="1"/>
  <c r="R22" i="1"/>
  <c r="G25" i="1"/>
  <c r="M25" i="1"/>
  <c r="S25" i="1"/>
  <c r="Y17" i="1" l="1"/>
  <c r="Y20" i="1"/>
  <c r="Y11" i="1"/>
  <c r="Y8" i="1"/>
  <c r="Y14" i="1"/>
  <c r="Y5" i="1"/>
  <c r="Z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IL SAĞLIK</author>
  </authors>
  <commentList>
    <comment ref="B1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162"/>
          </rPr>
          <t>ASM nin numarasını doldurunuz</t>
        </r>
      </text>
    </comment>
    <comment ref="Z3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162"/>
          </rPr>
          <t>Esnek Mesai Uygulaması için Aile Sağlığı Merkezinin haftada en az 54 saat bilfiil hizmet verecek şekilde açık olması gereklidir</t>
        </r>
      </text>
    </comment>
    <comment ref="B5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162"/>
          </rPr>
          <t>Lütfen Aile Hekimliği Birimi numaralarını ve doktor isimlerini kontrol ediniz.</t>
        </r>
      </text>
    </comment>
    <comment ref="Y5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162"/>
          </rPr>
          <t>Her hekim haftada en az 40 saat mesai yapmalıdır</t>
        </r>
      </text>
    </comment>
    <comment ref="B8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162"/>
          </rPr>
          <t>Lütfen Aile Hekimliği Birimi numaralarını ve doktor isimlerini kontrol ediniz.</t>
        </r>
      </text>
    </comment>
    <comment ref="Y8" authorId="0" shapeId="0" xr:uid="{00000000-0006-0000-0000-000006000000}">
      <text>
        <r>
          <rPr>
            <b/>
            <sz val="8"/>
            <color indexed="81"/>
            <rFont val="Tahoma"/>
            <family val="2"/>
            <charset val="162"/>
          </rPr>
          <t>Her hekim haftada en az 40 saat mesai yapmalıdır</t>
        </r>
      </text>
    </comment>
    <comment ref="B11" authorId="0" shapeId="0" xr:uid="{00000000-0006-0000-0000-000007000000}">
      <text>
        <r>
          <rPr>
            <b/>
            <sz val="8"/>
            <color indexed="81"/>
            <rFont val="Tahoma"/>
            <family val="2"/>
            <charset val="162"/>
          </rPr>
          <t>Lütfen Aile Hekimliği Birimi numaralarını ve doktor isimlerini kontrol ediniz.</t>
        </r>
      </text>
    </comment>
    <comment ref="Y11" authorId="0" shapeId="0" xr:uid="{00000000-0006-0000-0000-000008000000}">
      <text>
        <r>
          <rPr>
            <b/>
            <sz val="8"/>
            <color indexed="81"/>
            <rFont val="Tahoma"/>
            <family val="2"/>
            <charset val="162"/>
          </rPr>
          <t>Her hekim haftada en az 40 saat mesai yapmalıdır</t>
        </r>
      </text>
    </comment>
    <comment ref="B14" authorId="0" shapeId="0" xr:uid="{00000000-0006-0000-0000-000009000000}">
      <text>
        <r>
          <rPr>
            <b/>
            <sz val="8"/>
            <color indexed="81"/>
            <rFont val="Tahoma"/>
            <family val="2"/>
            <charset val="162"/>
          </rPr>
          <t>Lütfen Aile Hekimliği Birimi numaralarını ve doktor isimlerini kontrol ediniz.</t>
        </r>
      </text>
    </comment>
    <comment ref="Y14" authorId="0" shapeId="0" xr:uid="{00000000-0006-0000-0000-00000A000000}">
      <text>
        <r>
          <rPr>
            <b/>
            <sz val="8"/>
            <color indexed="81"/>
            <rFont val="Tahoma"/>
            <family val="2"/>
            <charset val="162"/>
          </rPr>
          <t>Her hekim haftada en az 40 saat mesai yapmalıdır</t>
        </r>
      </text>
    </comment>
    <comment ref="B17" authorId="0" shapeId="0" xr:uid="{00000000-0006-0000-0000-00000B000000}">
      <text>
        <r>
          <rPr>
            <b/>
            <sz val="8"/>
            <color indexed="81"/>
            <rFont val="Tahoma"/>
            <family val="2"/>
            <charset val="162"/>
          </rPr>
          <t>Lütfen Aile Hekimliği Birimi numaralarını ve doktor isimlerini kontrol ediniz.</t>
        </r>
      </text>
    </comment>
    <comment ref="Y17" authorId="0" shapeId="0" xr:uid="{00000000-0006-0000-0000-00000C000000}">
      <text>
        <r>
          <rPr>
            <b/>
            <sz val="8"/>
            <color indexed="81"/>
            <rFont val="Tahoma"/>
            <family val="2"/>
            <charset val="162"/>
          </rPr>
          <t>Her hekim haftada en az 40 saat mesai yapmalıdır</t>
        </r>
      </text>
    </comment>
    <comment ref="B20" authorId="0" shapeId="0" xr:uid="{00000000-0006-0000-0000-00000D000000}">
      <text>
        <r>
          <rPr>
            <b/>
            <sz val="8"/>
            <color indexed="81"/>
            <rFont val="Tahoma"/>
            <family val="2"/>
            <charset val="162"/>
          </rPr>
          <t>Lütfen Aile Hekimliği Birimi numaralarını ve doktor isimlerini kontrol ediniz.</t>
        </r>
      </text>
    </comment>
    <comment ref="Y20" authorId="0" shapeId="0" xr:uid="{00000000-0006-0000-0000-00000E000000}">
      <text>
        <r>
          <rPr>
            <b/>
            <sz val="8"/>
            <color indexed="81"/>
            <rFont val="Tahoma"/>
            <family val="2"/>
            <charset val="162"/>
          </rPr>
          <t>Her hekim haftada en az 40 saat mesai yapmalıdır</t>
        </r>
      </text>
    </comment>
    <comment ref="B23" authorId="0" shapeId="0" xr:uid="{00000000-0006-0000-0000-00000F000000}">
      <text>
        <r>
          <rPr>
            <b/>
            <sz val="8"/>
            <color indexed="81"/>
            <rFont val="Tahoma"/>
            <family val="2"/>
            <charset val="162"/>
          </rPr>
          <t>Aile Sağlığı Merkezinin fiilen açılış ve kapanış saatleri bu satırda görünür. Lütfen kontrol ediniz.</t>
        </r>
      </text>
    </comment>
    <comment ref="B25" authorId="0" shapeId="0" xr:uid="{00000000-0006-0000-0000-000010000000}">
      <text>
        <r>
          <rPr>
            <b/>
            <sz val="8"/>
            <color indexed="81"/>
            <rFont val="Tahoma"/>
            <family val="2"/>
            <charset val="162"/>
          </rPr>
          <t>Aile Sağlığı Merkezinin günlük fiili çalışma saatleri bu satırda gözükecektir. Lütfen kontrol ediniz.</t>
        </r>
      </text>
    </comment>
    <comment ref="R27" authorId="0" shapeId="0" xr:uid="{00000000-0006-0000-0000-000012000000}">
      <text>
        <r>
          <rPr>
            <b/>
            <sz val="8"/>
            <color indexed="81"/>
            <rFont val="Tahoma"/>
            <family val="2"/>
            <charset val="162"/>
          </rPr>
          <t>Tablonun doldurulduğu tarihi belirtiniz.</t>
        </r>
      </text>
    </comment>
    <comment ref="R29" authorId="0" shapeId="0" xr:uid="{00000000-0006-0000-0000-000013000000}">
      <text>
        <r>
          <rPr>
            <b/>
            <sz val="8"/>
            <color indexed="81"/>
            <rFont val="Tahoma"/>
            <family val="2"/>
            <charset val="162"/>
          </rPr>
          <t>ASM Sorumlu Hekiminin ismini yazınız</t>
        </r>
      </text>
    </comment>
    <comment ref="R30" authorId="0" shapeId="0" xr:uid="{00000000-0006-0000-0000-000014000000}">
      <text>
        <r>
          <rPr>
            <b/>
            <sz val="8"/>
            <color indexed="81"/>
            <rFont val="Tahoma"/>
            <family val="2"/>
            <charset val="162"/>
          </rPr>
          <t>ASM nin numarasını doldurunuz</t>
        </r>
      </text>
    </comment>
  </commentList>
</comments>
</file>

<file path=xl/sharedStrings.xml><?xml version="1.0" encoding="utf-8"?>
<sst xmlns="http://schemas.openxmlformats.org/spreadsheetml/2006/main" count="73" uniqueCount="32">
  <si>
    <t xml:space="preserve">ÇALIŞMA SAATLERİ </t>
  </si>
  <si>
    <t>PAZARTESİ</t>
  </si>
  <si>
    <t>SALI</t>
  </si>
  <si>
    <t>ÇARŞAMBA</t>
  </si>
  <si>
    <t>PERŞEMBE</t>
  </si>
  <si>
    <t>CUMA</t>
  </si>
  <si>
    <t>CUMARTESİ</t>
  </si>
  <si>
    <t>PAZAR</t>
  </si>
  <si>
    <t>AİLE HEKİMİNİN HAFTALIK ÇALIŞMA SAATLERİ TOPLAMI</t>
  </si>
  <si>
    <t>AİLE SAĞLIĞI MERKEZİNİN HİZMET VERDİĞİ TOPLAM SAAT</t>
  </si>
  <si>
    <t>MESAİ SAATLERİ</t>
  </si>
  <si>
    <t>TOPLAM SAAT</t>
  </si>
  <si>
    <t>Başl.</t>
  </si>
  <si>
    <t>Bitiş</t>
  </si>
  <si>
    <t>SABAH</t>
  </si>
  <si>
    <t>AKŞAM</t>
  </si>
  <si>
    <t xml:space="preserve">ASM Çalışma saatleri  </t>
  </si>
  <si>
    <t>Sabah</t>
  </si>
  <si>
    <t>Akşam</t>
  </si>
  <si>
    <t>ASM Fiili çalışma süresi</t>
  </si>
  <si>
    <t>.. / .. / 20..</t>
  </si>
  <si>
    <t>KOVANCILAR AİLE SAĞLIĞI MERKEZİ ESNEK MESAİ UYGULAMASI</t>
  </si>
  <si>
    <t>Kovacnılar 01'nolu AHB</t>
  </si>
  <si>
    <t>Kovacnılar 02'nolu AHB</t>
  </si>
  <si>
    <t>Kovacnılar 03'nolu AHB</t>
  </si>
  <si>
    <t>Kovacnılar 04'nolu AHB</t>
  </si>
  <si>
    <t>Kovacnılar 05'nolu AHB</t>
  </si>
  <si>
    <t>Kovacnılar 14'nolu AHB</t>
  </si>
  <si>
    <t>Yönetici Hekim</t>
  </si>
  <si>
    <t>Uzman Nihat İNCE</t>
  </si>
  <si>
    <t>Aile Hekimliği Birimi</t>
  </si>
  <si>
    <t>Dr. Hakan Şahin YETİŞ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</si>
</sst>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 x14ac:knownFonts="1">
    <font>
      <sz val="10"/>
      <name val="Arial"/>
      <charset val="162"/>
    </font>
    <font>
      <b/>
      <sz val="16"/>
      <name val="Arial"/>
      <family val="2"/>
      <charset val="162"/>
    </font>
    <font>
      <sz val="8"/>
      <name val="Arial"/>
      <charset val="162"/>
    </font>
    <font>
      <b/>
      <sz val="10"/>
      <name val="Arial"/>
      <family val="2"/>
      <charset val="162"/>
    </font>
    <font>
      <b/>
      <sz val="8"/>
      <name val="Arial"/>
      <family val="2"/>
      <charset val="162"/>
    </font>
    <font>
      <b/>
      <sz val="7"/>
      <name val="Arial"/>
      <family val="2"/>
      <charset val="162"/>
    </font>
    <font>
      <b/>
      <sz val="14"/>
      <name val="Arial"/>
      <family val="2"/>
      <charset val="162"/>
    </font>
    <font>
      <sz val="7"/>
      <name val="Arial"/>
      <family val="2"/>
      <charset val="162"/>
    </font>
    <font>
      <sz val="8"/>
      <name val="Arial"/>
      <family val="2"/>
      <charset val="162"/>
    </font>
    <font>
      <b/>
      <sz val="11"/>
      <name val="Arial"/>
      <family val="2"/>
      <charset val="162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8"/>
      <color indexed="81"/>
      <name val="Tahom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4" fillId="0" borderId="1" xfId="0" applyFont="1" applyBorder="1" applyAlignment="1" applyProtection="1">
      <alignment horizontal="left" textRotation="90" wrapText="1"/>
    </xf>
    <xf numFmtId="0" fontId="4" fillId="0" borderId="1" xfId="0" applyFont="1" applyBorder="1" applyAlignment="1" applyProtection="1">
      <alignment horizontal="center" textRotation="90" wrapText="1"/>
    </xf>
    <xf numFmtId="0" fontId="2" fillId="0" borderId="0" xfId="0" applyFont="1" applyBorder="1"/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/>
    </xf>
    <xf numFmtId="20" fontId="8" fillId="0" borderId="5" xfId="0" applyNumberFormat="1" applyFont="1" applyBorder="1" applyAlignment="1" applyProtection="1">
      <alignment horizontal="center" vertical="center"/>
      <protection locked="0"/>
    </xf>
    <xf numFmtId="20" fontId="2" fillId="0" borderId="6" xfId="0" applyNumberFormat="1" applyFont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20" fontId="8" fillId="0" borderId="8" xfId="0" applyNumberFormat="1" applyFont="1" applyBorder="1" applyAlignment="1" applyProtection="1">
      <alignment horizontal="center" vertical="center"/>
      <protection locked="0"/>
    </xf>
    <xf numFmtId="20" fontId="2" fillId="0" borderId="9" xfId="0" applyNumberFormat="1" applyFont="1" applyBorder="1" applyAlignment="1" applyProtection="1">
      <alignment horizontal="center" vertical="center"/>
      <protection locked="0"/>
    </xf>
    <xf numFmtId="2" fontId="2" fillId="0" borderId="7" xfId="0" applyNumberFormat="1" applyFont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 wrapText="1"/>
    </xf>
    <xf numFmtId="2" fontId="5" fillId="2" borderId="11" xfId="0" applyNumberFormat="1" applyFont="1" applyFill="1" applyBorder="1" applyAlignment="1" applyProtection="1">
      <alignment horizontal="center" vertical="center" wrapText="1"/>
    </xf>
    <xf numFmtId="2" fontId="2" fillId="2" borderId="12" xfId="0" applyNumberFormat="1" applyFont="1" applyFill="1" applyBorder="1" applyAlignment="1" applyProtection="1">
      <alignment horizontal="center" vertical="center"/>
    </xf>
    <xf numFmtId="2" fontId="8" fillId="2" borderId="10" xfId="0" applyNumberFormat="1" applyFont="1" applyFill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20" fontId="2" fillId="0" borderId="5" xfId="0" applyNumberFormat="1" applyFont="1" applyBorder="1" applyAlignment="1" applyProtection="1">
      <alignment horizontal="center" vertical="center" wrapText="1"/>
    </xf>
    <xf numFmtId="20" fontId="2" fillId="0" borderId="6" xfId="0" applyNumberFormat="1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20" fontId="2" fillId="0" borderId="8" xfId="0" applyNumberFormat="1" applyFont="1" applyBorder="1" applyAlignment="1" applyProtection="1">
      <alignment horizontal="center" vertical="center"/>
    </xf>
    <xf numFmtId="20" fontId="2" fillId="0" borderId="9" xfId="0" applyNumberFormat="1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0" xfId="0" applyFont="1" applyAlignment="1" applyProtection="1">
      <protection locked="0"/>
    </xf>
    <xf numFmtId="0" fontId="2" fillId="0" borderId="0" xfId="0" applyFont="1" applyProtection="1"/>
    <xf numFmtId="164" fontId="8" fillId="0" borderId="0" xfId="0" applyNumberFormat="1" applyFont="1" applyAlignment="1" applyProtection="1">
      <alignment horizontal="center"/>
    </xf>
    <xf numFmtId="164" fontId="2" fillId="0" borderId="0" xfId="0" applyNumberFormat="1" applyFont="1" applyAlignment="1" applyProtection="1">
      <alignment horizontal="center"/>
    </xf>
    <xf numFmtId="0" fontId="8" fillId="0" borderId="0" xfId="0" applyFont="1" applyAlignment="1" applyProtection="1"/>
    <xf numFmtId="0" fontId="2" fillId="0" borderId="0" xfId="0" applyFont="1" applyAlignment="1" applyProtection="1"/>
    <xf numFmtId="0" fontId="8" fillId="0" borderId="0" xfId="0" applyFont="1" applyAlignment="1" applyProtection="1">
      <protection locked="0"/>
    </xf>
    <xf numFmtId="14" fontId="8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14" fontId="8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64" fontId="8" fillId="0" borderId="0" xfId="0" applyNumberFormat="1" applyFont="1" applyAlignment="1" applyProtection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2" fontId="9" fillId="3" borderId="17" xfId="0" applyNumberFormat="1" applyFont="1" applyFill="1" applyBorder="1" applyAlignment="1" applyProtection="1">
      <alignment horizontal="center" vertical="center"/>
    </xf>
    <xf numFmtId="2" fontId="9" fillId="3" borderId="18" xfId="0" applyNumberFormat="1" applyFont="1" applyFill="1" applyBorder="1" applyAlignment="1" applyProtection="1">
      <alignment horizontal="center" vertical="center"/>
    </xf>
    <xf numFmtId="2" fontId="9" fillId="3" borderId="19" xfId="0" applyNumberFormat="1" applyFont="1" applyFill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wrapText="1"/>
    </xf>
    <xf numFmtId="0" fontId="4" fillId="0" borderId="23" xfId="0" applyFont="1" applyBorder="1" applyAlignment="1" applyProtection="1">
      <alignment horizontal="center" wrapText="1"/>
    </xf>
    <xf numFmtId="2" fontId="10" fillId="2" borderId="11" xfId="0" applyNumberFormat="1" applyFont="1" applyFill="1" applyBorder="1" applyAlignment="1" applyProtection="1">
      <alignment horizontal="center" vertical="center"/>
    </xf>
    <xf numFmtId="2" fontId="10" fillId="2" borderId="12" xfId="0" applyNumberFormat="1" applyFont="1" applyFill="1" applyBorder="1" applyAlignment="1" applyProtection="1">
      <alignment horizontal="center" vertical="center"/>
    </xf>
    <xf numFmtId="2" fontId="10" fillId="2" borderId="10" xfId="0" applyNumberFormat="1" applyFont="1" applyFill="1" applyBorder="1" applyAlignment="1" applyProtection="1">
      <alignment horizontal="center" vertical="center"/>
    </xf>
    <xf numFmtId="2" fontId="9" fillId="2" borderId="17" xfId="0" applyNumberFormat="1" applyFont="1" applyFill="1" applyBorder="1" applyAlignment="1" applyProtection="1">
      <alignment horizontal="center" vertical="center"/>
    </xf>
    <xf numFmtId="2" fontId="9" fillId="2" borderId="18" xfId="0" applyNumberFormat="1" applyFont="1" applyFill="1" applyBorder="1" applyAlignment="1" applyProtection="1">
      <alignment horizontal="center" vertical="center"/>
    </xf>
    <xf numFmtId="2" fontId="9" fillId="2" borderId="19" xfId="0" applyNumberFormat="1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textRotation="90" wrapText="1"/>
    </xf>
    <xf numFmtId="0" fontId="5" fillId="0" borderId="13" xfId="0" applyFont="1" applyBorder="1" applyAlignment="1" applyProtection="1">
      <alignment horizontal="center" textRotation="90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1" fontId="6" fillId="0" borderId="14" xfId="0" applyNumberFormat="1" applyFont="1" applyBorder="1" applyAlignment="1" applyProtection="1">
      <alignment horizontal="center" vertical="center"/>
    </xf>
    <xf numFmtId="1" fontId="6" fillId="0" borderId="15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I62"/>
  <sheetViews>
    <sheetView tabSelected="1" zoomScale="80" zoomScaleNormal="80" workbookViewId="0">
      <selection activeCell="B1" sqref="B1:Z1"/>
    </sheetView>
  </sheetViews>
  <sheetFormatPr defaultRowHeight="11.25" x14ac:dyDescent="0.2"/>
  <cols>
    <col min="1" max="1" width="3" style="1" customWidth="1"/>
    <col min="2" max="2" width="10.85546875" style="1" customWidth="1"/>
    <col min="3" max="3" width="6" style="1" customWidth="1"/>
    <col min="4" max="5" width="5.28515625" style="1" customWidth="1"/>
    <col min="6" max="6" width="5.7109375" style="1" customWidth="1"/>
    <col min="7" max="24" width="5.28515625" style="1" customWidth="1"/>
    <col min="25" max="25" width="7.5703125" style="1" customWidth="1"/>
    <col min="26" max="26" width="7.85546875" style="1" customWidth="1"/>
    <col min="27" max="16384" width="9.140625" style="1"/>
  </cols>
  <sheetData>
    <row r="1" spans="2:27" ht="28.5" customHeight="1" thickBot="1" x14ac:dyDescent="0.25">
      <c r="B1" s="66" t="s">
        <v>21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</row>
    <row r="2" spans="2:27" ht="102" customHeight="1" x14ac:dyDescent="0.2">
      <c r="B2" s="68" t="s">
        <v>0</v>
      </c>
      <c r="C2" s="69"/>
      <c r="D2" s="74" t="s">
        <v>1</v>
      </c>
      <c r="E2" s="75"/>
      <c r="F2" s="76"/>
      <c r="G2" s="74" t="s">
        <v>2</v>
      </c>
      <c r="H2" s="75"/>
      <c r="I2" s="76"/>
      <c r="J2" s="74" t="s">
        <v>3</v>
      </c>
      <c r="K2" s="75"/>
      <c r="L2" s="76"/>
      <c r="M2" s="74" t="s">
        <v>4</v>
      </c>
      <c r="N2" s="75"/>
      <c r="O2" s="76"/>
      <c r="P2" s="74" t="s">
        <v>5</v>
      </c>
      <c r="Q2" s="75"/>
      <c r="R2" s="76"/>
      <c r="S2" s="74" t="s">
        <v>6</v>
      </c>
      <c r="T2" s="75"/>
      <c r="U2" s="76"/>
      <c r="V2" s="74" t="s">
        <v>7</v>
      </c>
      <c r="W2" s="75"/>
      <c r="X2" s="76"/>
      <c r="Y2" s="2" t="s">
        <v>8</v>
      </c>
      <c r="Z2" s="3" t="s">
        <v>9</v>
      </c>
      <c r="AA2" s="4"/>
    </row>
    <row r="3" spans="2:27" ht="21" customHeight="1" x14ac:dyDescent="0.2">
      <c r="B3" s="70"/>
      <c r="C3" s="71"/>
      <c r="D3" s="64" t="s">
        <v>10</v>
      </c>
      <c r="E3" s="65"/>
      <c r="F3" s="62" t="s">
        <v>11</v>
      </c>
      <c r="G3" s="64" t="s">
        <v>10</v>
      </c>
      <c r="H3" s="65"/>
      <c r="I3" s="62" t="s">
        <v>11</v>
      </c>
      <c r="J3" s="64" t="s">
        <v>10</v>
      </c>
      <c r="K3" s="65"/>
      <c r="L3" s="62" t="s">
        <v>11</v>
      </c>
      <c r="M3" s="64" t="s">
        <v>10</v>
      </c>
      <c r="N3" s="65"/>
      <c r="O3" s="62" t="s">
        <v>11</v>
      </c>
      <c r="P3" s="64" t="s">
        <v>10</v>
      </c>
      <c r="Q3" s="65"/>
      <c r="R3" s="62" t="s">
        <v>11</v>
      </c>
      <c r="S3" s="64" t="s">
        <v>10</v>
      </c>
      <c r="T3" s="65"/>
      <c r="U3" s="62" t="s">
        <v>11</v>
      </c>
      <c r="V3" s="64" t="s">
        <v>10</v>
      </c>
      <c r="W3" s="65"/>
      <c r="X3" s="62" t="s">
        <v>11</v>
      </c>
      <c r="Y3" s="77" t="s">
        <v>11</v>
      </c>
      <c r="Z3" s="79">
        <f>D25+G25+J25+M25+P25+S25+V25</f>
        <v>55</v>
      </c>
      <c r="AA3" s="4"/>
    </row>
    <row r="4" spans="2:27" ht="23.25" customHeight="1" thickBot="1" x14ac:dyDescent="0.25">
      <c r="B4" s="72"/>
      <c r="C4" s="73"/>
      <c r="D4" s="5" t="s">
        <v>12</v>
      </c>
      <c r="E4" s="6" t="s">
        <v>13</v>
      </c>
      <c r="F4" s="63"/>
      <c r="G4" s="5" t="s">
        <v>12</v>
      </c>
      <c r="H4" s="6" t="s">
        <v>13</v>
      </c>
      <c r="I4" s="63"/>
      <c r="J4" s="5" t="s">
        <v>12</v>
      </c>
      <c r="K4" s="6" t="s">
        <v>13</v>
      </c>
      <c r="L4" s="63"/>
      <c r="M4" s="5" t="s">
        <v>12</v>
      </c>
      <c r="N4" s="6" t="s">
        <v>13</v>
      </c>
      <c r="O4" s="63"/>
      <c r="P4" s="5" t="s">
        <v>12</v>
      </c>
      <c r="Q4" s="6" t="s">
        <v>13</v>
      </c>
      <c r="R4" s="63"/>
      <c r="S4" s="5" t="s">
        <v>12</v>
      </c>
      <c r="T4" s="6" t="s">
        <v>13</v>
      </c>
      <c r="U4" s="63"/>
      <c r="V4" s="5" t="s">
        <v>12</v>
      </c>
      <c r="W4" s="6" t="s">
        <v>13</v>
      </c>
      <c r="X4" s="63"/>
      <c r="Y4" s="78"/>
      <c r="Z4" s="79"/>
      <c r="AA4" s="4"/>
    </row>
    <row r="5" spans="2:27" ht="23.25" customHeight="1" x14ac:dyDescent="0.2">
      <c r="B5" s="59" t="s">
        <v>22</v>
      </c>
      <c r="C5" s="7" t="s">
        <v>14</v>
      </c>
      <c r="D5" s="8">
        <v>0.33333333333333331</v>
      </c>
      <c r="E5" s="9">
        <v>0.5</v>
      </c>
      <c r="F5" s="10">
        <f>(E5-D5)*24</f>
        <v>4</v>
      </c>
      <c r="G5" s="8">
        <v>0.33333333333333331</v>
      </c>
      <c r="H5" s="9">
        <v>0.5</v>
      </c>
      <c r="I5" s="10">
        <f>(H5-G5)*24</f>
        <v>4</v>
      </c>
      <c r="J5" s="8">
        <v>0.33333333333333331</v>
      </c>
      <c r="K5" s="9">
        <v>0.5</v>
      </c>
      <c r="L5" s="10">
        <f>(K5-J5)*24</f>
        <v>4</v>
      </c>
      <c r="M5" s="8">
        <v>0.33333333333333331</v>
      </c>
      <c r="N5" s="9">
        <v>0.5</v>
      </c>
      <c r="O5" s="10">
        <f>(N5-M5)*24</f>
        <v>4</v>
      </c>
      <c r="P5" s="8">
        <v>0.41666666666666669</v>
      </c>
      <c r="Q5" s="9">
        <v>0.54166666666666663</v>
      </c>
      <c r="R5" s="10">
        <f>(Q5-P5)*24</f>
        <v>2.9999999999999987</v>
      </c>
      <c r="S5" s="8"/>
      <c r="T5" s="9"/>
      <c r="U5" s="10">
        <f>(T5-S5)*24</f>
        <v>0</v>
      </c>
      <c r="V5" s="8"/>
      <c r="W5" s="9"/>
      <c r="X5" s="10">
        <f>(W5-V5)*24</f>
        <v>0</v>
      </c>
      <c r="Y5" s="56">
        <f>SUM(D7:X7)</f>
        <v>40</v>
      </c>
      <c r="Z5" s="79"/>
      <c r="AA5" s="4"/>
    </row>
    <row r="6" spans="2:27" ht="23.25" customHeight="1" x14ac:dyDescent="0.2">
      <c r="B6" s="60"/>
      <c r="C6" s="11" t="s">
        <v>15</v>
      </c>
      <c r="D6" s="12">
        <v>0.54166666666666663</v>
      </c>
      <c r="E6" s="13">
        <v>0.70833333333333337</v>
      </c>
      <c r="F6" s="14">
        <f>(E6-D6)*24</f>
        <v>4.0000000000000018</v>
      </c>
      <c r="G6" s="12">
        <v>0.54166666666666663</v>
      </c>
      <c r="H6" s="13">
        <v>0.70833333333333337</v>
      </c>
      <c r="I6" s="14">
        <f>(H6-G6)*24</f>
        <v>4.0000000000000018</v>
      </c>
      <c r="J6" s="12">
        <v>0.54166666666666663</v>
      </c>
      <c r="K6" s="13">
        <v>0.70833333333333337</v>
      </c>
      <c r="L6" s="14">
        <f>(K6-J6)*24</f>
        <v>4.0000000000000018</v>
      </c>
      <c r="M6" s="12">
        <v>0.54166666666666663</v>
      </c>
      <c r="N6" s="13">
        <v>0.70833333333333337</v>
      </c>
      <c r="O6" s="14">
        <f>(N6-M6)*24</f>
        <v>4.0000000000000018</v>
      </c>
      <c r="P6" s="12">
        <v>0.58333333333333337</v>
      </c>
      <c r="Q6" s="13">
        <v>0.79166666666666663</v>
      </c>
      <c r="R6" s="14">
        <f>(Q6-P6)*24</f>
        <v>4.9999999999999982</v>
      </c>
      <c r="S6" s="12"/>
      <c r="T6" s="13"/>
      <c r="U6" s="14">
        <f>(T6-S6)*24</f>
        <v>0</v>
      </c>
      <c r="V6" s="12"/>
      <c r="W6" s="13"/>
      <c r="X6" s="14">
        <f>(W6-V6)*24</f>
        <v>0</v>
      </c>
      <c r="Y6" s="57"/>
      <c r="Z6" s="79"/>
      <c r="AA6" s="4"/>
    </row>
    <row r="7" spans="2:27" ht="23.25" customHeight="1" thickBot="1" x14ac:dyDescent="0.25">
      <c r="B7" s="61"/>
      <c r="C7" s="15" t="s">
        <v>11</v>
      </c>
      <c r="D7" s="16"/>
      <c r="E7" s="17"/>
      <c r="F7" s="18">
        <f>SUM(F5:F6)</f>
        <v>8.0000000000000018</v>
      </c>
      <c r="G7" s="16"/>
      <c r="H7" s="17"/>
      <c r="I7" s="18">
        <f>SUM(I5:I6)</f>
        <v>8.0000000000000018</v>
      </c>
      <c r="J7" s="16"/>
      <c r="K7" s="17"/>
      <c r="L7" s="18">
        <f>SUM(L5:L6)</f>
        <v>8.0000000000000018</v>
      </c>
      <c r="M7" s="16"/>
      <c r="N7" s="17"/>
      <c r="O7" s="18">
        <f>SUM(O5:O6)</f>
        <v>8.0000000000000018</v>
      </c>
      <c r="P7" s="16"/>
      <c r="Q7" s="17"/>
      <c r="R7" s="18">
        <f>SUM(R5:R6)</f>
        <v>7.9999999999999964</v>
      </c>
      <c r="S7" s="16"/>
      <c r="T7" s="17"/>
      <c r="U7" s="18">
        <f>SUM(U5:U6)</f>
        <v>0</v>
      </c>
      <c r="V7" s="16"/>
      <c r="W7" s="17"/>
      <c r="X7" s="18">
        <f>SUM(X5:X6)</f>
        <v>0</v>
      </c>
      <c r="Y7" s="58"/>
      <c r="Z7" s="79"/>
      <c r="AA7" s="4"/>
    </row>
    <row r="8" spans="2:27" ht="20.100000000000001" customHeight="1" x14ac:dyDescent="0.2">
      <c r="B8" s="59" t="s">
        <v>23</v>
      </c>
      <c r="C8" s="7" t="s">
        <v>14</v>
      </c>
      <c r="D8" s="8">
        <v>0.33333333333333331</v>
      </c>
      <c r="E8" s="9">
        <v>0.5</v>
      </c>
      <c r="F8" s="10">
        <f>(E8-D8)*24</f>
        <v>4</v>
      </c>
      <c r="G8" s="8">
        <v>0.33333333333333331</v>
      </c>
      <c r="H8" s="9">
        <v>0.5</v>
      </c>
      <c r="I8" s="10">
        <f>(H8-G8)*24</f>
        <v>4</v>
      </c>
      <c r="J8" s="8">
        <v>0.33333333333333331</v>
      </c>
      <c r="K8" s="9">
        <v>0.5</v>
      </c>
      <c r="L8" s="10">
        <f>(K8-J8)*24</f>
        <v>4</v>
      </c>
      <c r="M8" s="8">
        <v>0.41666666666666669</v>
      </c>
      <c r="N8" s="9">
        <v>0.54166666666666663</v>
      </c>
      <c r="O8" s="10">
        <f>(N8-M8)*24</f>
        <v>2.9999999999999987</v>
      </c>
      <c r="P8" s="8">
        <v>0.33333333333333331</v>
      </c>
      <c r="Q8" s="9">
        <v>0.5</v>
      </c>
      <c r="R8" s="10">
        <f>(Q8-P8)*24</f>
        <v>4</v>
      </c>
      <c r="S8" s="8"/>
      <c r="T8" s="9"/>
      <c r="U8" s="10">
        <f>(T8-S8)*24</f>
        <v>0</v>
      </c>
      <c r="V8" s="8"/>
      <c r="W8" s="9"/>
      <c r="X8" s="10">
        <f>(W8-V8)*24</f>
        <v>0</v>
      </c>
      <c r="Y8" s="56">
        <f>SUM(D10:X10)</f>
        <v>40</v>
      </c>
      <c r="Z8" s="79"/>
      <c r="AA8" s="4"/>
    </row>
    <row r="9" spans="2:27" ht="20.100000000000001" customHeight="1" x14ac:dyDescent="0.2">
      <c r="B9" s="60"/>
      <c r="C9" s="11" t="s">
        <v>15</v>
      </c>
      <c r="D9" s="12">
        <v>0.54166666666666663</v>
      </c>
      <c r="E9" s="13">
        <v>0.70833333333333337</v>
      </c>
      <c r="F9" s="14">
        <f>(E9-D9)*24</f>
        <v>4.0000000000000018</v>
      </c>
      <c r="G9" s="12">
        <v>0.54166666666666663</v>
      </c>
      <c r="H9" s="13">
        <v>0.70833333333333337</v>
      </c>
      <c r="I9" s="14">
        <f>(H9-G9)*24</f>
        <v>4.0000000000000018</v>
      </c>
      <c r="J9" s="12">
        <v>0.54166666666666663</v>
      </c>
      <c r="K9" s="13">
        <v>0.70833333333333337</v>
      </c>
      <c r="L9" s="14">
        <f>(K9-J9)*24</f>
        <v>4.0000000000000018</v>
      </c>
      <c r="M9" s="12">
        <v>0.58333333333333337</v>
      </c>
      <c r="N9" s="13">
        <v>0.79166666666666663</v>
      </c>
      <c r="O9" s="14">
        <f>(N9-M9)*24</f>
        <v>4.9999999999999982</v>
      </c>
      <c r="P9" s="12">
        <v>0.54166666666666663</v>
      </c>
      <c r="Q9" s="13">
        <v>0.70833333333333337</v>
      </c>
      <c r="R9" s="14">
        <f>(Q9-P9)*24</f>
        <v>4.0000000000000018</v>
      </c>
      <c r="S9" s="12"/>
      <c r="T9" s="13"/>
      <c r="U9" s="14">
        <f>(T9-S9)*24</f>
        <v>0</v>
      </c>
      <c r="V9" s="12"/>
      <c r="W9" s="13"/>
      <c r="X9" s="14">
        <f>(W9-V9)*24</f>
        <v>0</v>
      </c>
      <c r="Y9" s="57"/>
      <c r="Z9" s="79"/>
      <c r="AA9" s="4"/>
    </row>
    <row r="10" spans="2:27" ht="20.100000000000001" customHeight="1" thickBot="1" x14ac:dyDescent="0.25">
      <c r="B10" s="61"/>
      <c r="C10" s="15" t="s">
        <v>11</v>
      </c>
      <c r="D10" s="16"/>
      <c r="E10" s="17"/>
      <c r="F10" s="18">
        <f>SUM(F8:F9)</f>
        <v>8.0000000000000018</v>
      </c>
      <c r="G10" s="16"/>
      <c r="H10" s="17"/>
      <c r="I10" s="18">
        <f>SUM(I8:I9)</f>
        <v>8.0000000000000018</v>
      </c>
      <c r="J10" s="16"/>
      <c r="K10" s="17"/>
      <c r="L10" s="18">
        <f>SUM(L8:L9)</f>
        <v>8.0000000000000018</v>
      </c>
      <c r="M10" s="16"/>
      <c r="N10" s="17"/>
      <c r="O10" s="18">
        <f>SUM(O8:O9)</f>
        <v>7.9999999999999964</v>
      </c>
      <c r="P10" s="16"/>
      <c r="Q10" s="17"/>
      <c r="R10" s="18">
        <f>SUM(R8:R9)</f>
        <v>8.0000000000000018</v>
      </c>
      <c r="S10" s="16"/>
      <c r="T10" s="17"/>
      <c r="U10" s="18">
        <f>SUM(U8:U9)</f>
        <v>0</v>
      </c>
      <c r="V10" s="16"/>
      <c r="W10" s="17"/>
      <c r="X10" s="18">
        <f>SUM(X8:X9)</f>
        <v>0</v>
      </c>
      <c r="Y10" s="58"/>
      <c r="Z10" s="79"/>
      <c r="AA10" s="4"/>
    </row>
    <row r="11" spans="2:27" ht="20.100000000000001" customHeight="1" x14ac:dyDescent="0.2">
      <c r="B11" s="59" t="s">
        <v>24</v>
      </c>
      <c r="C11" s="7" t="s">
        <v>14</v>
      </c>
      <c r="D11" s="8">
        <v>0.33333333333333331</v>
      </c>
      <c r="E11" s="9">
        <v>0.5</v>
      </c>
      <c r="F11" s="10">
        <f>(E11-D11)*24</f>
        <v>4</v>
      </c>
      <c r="G11" s="8">
        <v>0.41666666666666669</v>
      </c>
      <c r="H11" s="9">
        <v>0.54166666666666663</v>
      </c>
      <c r="I11" s="10">
        <f>(H11-G11)*24</f>
        <v>2.9999999999999987</v>
      </c>
      <c r="J11" s="8">
        <v>0.33333333333333331</v>
      </c>
      <c r="K11" s="9">
        <v>0.5</v>
      </c>
      <c r="L11" s="10">
        <f>(K11-J11)*24</f>
        <v>4</v>
      </c>
      <c r="M11" s="8">
        <v>0.33333333333333331</v>
      </c>
      <c r="N11" s="9">
        <v>0.5</v>
      </c>
      <c r="O11" s="10">
        <f>(N11-M11)*24</f>
        <v>4</v>
      </c>
      <c r="P11" s="8">
        <v>0.33333333333333331</v>
      </c>
      <c r="Q11" s="9">
        <v>0.5</v>
      </c>
      <c r="R11" s="10">
        <f>(Q11-P11)*24</f>
        <v>4</v>
      </c>
      <c r="S11" s="8"/>
      <c r="T11" s="9"/>
      <c r="U11" s="10">
        <f>(T11-S11)*24</f>
        <v>0</v>
      </c>
      <c r="V11" s="8"/>
      <c r="W11" s="9"/>
      <c r="X11" s="10">
        <f>(W11-V11)*24</f>
        <v>0</v>
      </c>
      <c r="Y11" s="56">
        <f>SUM(D13:X13)</f>
        <v>40</v>
      </c>
      <c r="Z11" s="79"/>
      <c r="AA11" s="4"/>
    </row>
    <row r="12" spans="2:27" ht="20.100000000000001" customHeight="1" x14ac:dyDescent="0.2">
      <c r="B12" s="60"/>
      <c r="C12" s="11" t="s">
        <v>15</v>
      </c>
      <c r="D12" s="12">
        <v>0.54166666666666663</v>
      </c>
      <c r="E12" s="13">
        <v>0.70833333333333337</v>
      </c>
      <c r="F12" s="14">
        <f>(E12-D12)*24</f>
        <v>4.0000000000000018</v>
      </c>
      <c r="G12" s="12">
        <v>0.58333333333333337</v>
      </c>
      <c r="H12" s="13">
        <v>0.79166666666666663</v>
      </c>
      <c r="I12" s="14">
        <f>(H12-G12)*24</f>
        <v>4.9999999999999982</v>
      </c>
      <c r="J12" s="12">
        <v>0.54166666666666663</v>
      </c>
      <c r="K12" s="13">
        <v>0.70833333333333337</v>
      </c>
      <c r="L12" s="14">
        <f>(K12-J12)*24</f>
        <v>4.0000000000000018</v>
      </c>
      <c r="M12" s="12">
        <v>0.54166666666666663</v>
      </c>
      <c r="N12" s="13">
        <v>0.70833333333333337</v>
      </c>
      <c r="O12" s="14">
        <f>(N12-M12)*24</f>
        <v>4.0000000000000018</v>
      </c>
      <c r="P12" s="12">
        <v>0.54166666666666663</v>
      </c>
      <c r="Q12" s="13">
        <v>0.70833333333333337</v>
      </c>
      <c r="R12" s="14">
        <f>(Q12-P12)*24</f>
        <v>4.0000000000000018</v>
      </c>
      <c r="S12" s="12"/>
      <c r="T12" s="13"/>
      <c r="U12" s="14">
        <f>(T12-S12)*24</f>
        <v>0</v>
      </c>
      <c r="V12" s="12"/>
      <c r="W12" s="13"/>
      <c r="X12" s="14">
        <f>(W12-V12)*24</f>
        <v>0</v>
      </c>
      <c r="Y12" s="57"/>
      <c r="Z12" s="79"/>
      <c r="AA12" s="4"/>
    </row>
    <row r="13" spans="2:27" ht="20.100000000000001" customHeight="1" thickBot="1" x14ac:dyDescent="0.25">
      <c r="B13" s="61"/>
      <c r="C13" s="15" t="s">
        <v>11</v>
      </c>
      <c r="D13" s="16"/>
      <c r="E13" s="17"/>
      <c r="F13" s="18">
        <f>SUM(F11:F12)</f>
        <v>8.0000000000000018</v>
      </c>
      <c r="G13" s="16"/>
      <c r="H13" s="17"/>
      <c r="I13" s="18">
        <f>SUM(I11:I12)</f>
        <v>7.9999999999999964</v>
      </c>
      <c r="J13" s="16"/>
      <c r="K13" s="17"/>
      <c r="L13" s="18">
        <f>SUM(L11:L12)</f>
        <v>8.0000000000000018</v>
      </c>
      <c r="M13" s="16"/>
      <c r="N13" s="17"/>
      <c r="O13" s="18">
        <f>SUM(O11:O12)</f>
        <v>8.0000000000000018</v>
      </c>
      <c r="P13" s="16"/>
      <c r="Q13" s="17"/>
      <c r="R13" s="18">
        <f>SUM(R11:R12)</f>
        <v>8.0000000000000018</v>
      </c>
      <c r="S13" s="16"/>
      <c r="T13" s="17"/>
      <c r="U13" s="18">
        <f>SUM(U11:U12)</f>
        <v>0</v>
      </c>
      <c r="V13" s="16"/>
      <c r="W13" s="17"/>
      <c r="X13" s="18">
        <f>SUM(X11:X12)</f>
        <v>0</v>
      </c>
      <c r="Y13" s="58"/>
      <c r="Z13" s="79"/>
      <c r="AA13" s="4"/>
    </row>
    <row r="14" spans="2:27" ht="20.100000000000001" customHeight="1" x14ac:dyDescent="0.2">
      <c r="B14" s="59" t="s">
        <v>25</v>
      </c>
      <c r="C14" s="7" t="s">
        <v>14</v>
      </c>
      <c r="D14" s="8">
        <v>0.33333333333333331</v>
      </c>
      <c r="E14" s="9">
        <v>0.5</v>
      </c>
      <c r="F14" s="10">
        <f>(E14-D14)*24</f>
        <v>4</v>
      </c>
      <c r="G14" s="8">
        <v>0.33333333333333331</v>
      </c>
      <c r="H14" s="9">
        <v>0.5</v>
      </c>
      <c r="I14" s="10">
        <f>(H14-G14)*24</f>
        <v>4</v>
      </c>
      <c r="J14" s="8">
        <v>0.41666666666666669</v>
      </c>
      <c r="K14" s="9">
        <v>0.54166666666666663</v>
      </c>
      <c r="L14" s="10">
        <f>(K14-J14)*24</f>
        <v>2.9999999999999987</v>
      </c>
      <c r="M14" s="8">
        <v>0.33333333333333331</v>
      </c>
      <c r="N14" s="9">
        <v>0.5</v>
      </c>
      <c r="O14" s="10">
        <f>(N14-M14)*24</f>
        <v>4</v>
      </c>
      <c r="P14" s="8">
        <v>0.33333333333333331</v>
      </c>
      <c r="Q14" s="9">
        <v>0.5</v>
      </c>
      <c r="R14" s="10">
        <f>(Q14-P14)*24</f>
        <v>4</v>
      </c>
      <c r="S14" s="8"/>
      <c r="T14" s="9"/>
      <c r="U14" s="10">
        <f>(T14-S14)*24</f>
        <v>0</v>
      </c>
      <c r="V14" s="8"/>
      <c r="W14" s="9"/>
      <c r="X14" s="10">
        <f>(W14-V14)*24</f>
        <v>0</v>
      </c>
      <c r="Y14" s="56">
        <f>SUM(D16:X16)</f>
        <v>40</v>
      </c>
      <c r="Z14" s="79"/>
      <c r="AA14" s="4"/>
    </row>
    <row r="15" spans="2:27" ht="20.100000000000001" customHeight="1" x14ac:dyDescent="0.2">
      <c r="B15" s="60"/>
      <c r="C15" s="11" t="s">
        <v>15</v>
      </c>
      <c r="D15" s="12">
        <v>0.54166666666666663</v>
      </c>
      <c r="E15" s="13">
        <v>0.70833333333333337</v>
      </c>
      <c r="F15" s="14">
        <f>(E15-D15)*24</f>
        <v>4.0000000000000018</v>
      </c>
      <c r="G15" s="12">
        <v>0.54166666666666663</v>
      </c>
      <c r="H15" s="13">
        <v>0.70833333333333337</v>
      </c>
      <c r="I15" s="14">
        <f>(H15-G15)*24</f>
        <v>4.0000000000000018</v>
      </c>
      <c r="J15" s="12">
        <v>0.58333333333333337</v>
      </c>
      <c r="K15" s="13">
        <v>0.79166666666666663</v>
      </c>
      <c r="L15" s="14">
        <f>(K15-J15)*24</f>
        <v>4.9999999999999982</v>
      </c>
      <c r="M15" s="12">
        <v>0.54166666666666663</v>
      </c>
      <c r="N15" s="13">
        <v>0.70833333333333337</v>
      </c>
      <c r="O15" s="14">
        <f>(N15-M15)*24</f>
        <v>4.0000000000000018</v>
      </c>
      <c r="P15" s="12">
        <v>0.54166666666666663</v>
      </c>
      <c r="Q15" s="13">
        <v>0.70833333333333337</v>
      </c>
      <c r="R15" s="14">
        <f>(Q15-P15)*24</f>
        <v>4.0000000000000018</v>
      </c>
      <c r="S15" s="12"/>
      <c r="T15" s="13"/>
      <c r="U15" s="14">
        <f>(T15-S15)*24</f>
        <v>0</v>
      </c>
      <c r="V15" s="12"/>
      <c r="W15" s="13"/>
      <c r="X15" s="14">
        <f>(W15-V15)*24</f>
        <v>0</v>
      </c>
      <c r="Y15" s="57"/>
      <c r="Z15" s="79"/>
      <c r="AA15" s="4"/>
    </row>
    <row r="16" spans="2:27" ht="20.100000000000001" customHeight="1" thickBot="1" x14ac:dyDescent="0.25">
      <c r="B16" s="61"/>
      <c r="C16" s="15" t="s">
        <v>11</v>
      </c>
      <c r="D16" s="16"/>
      <c r="E16" s="17"/>
      <c r="F16" s="18">
        <f>SUM(F14:F15)</f>
        <v>8.0000000000000018</v>
      </c>
      <c r="G16" s="16"/>
      <c r="H16" s="17"/>
      <c r="I16" s="18">
        <f>SUM(I14:I15)</f>
        <v>8.0000000000000018</v>
      </c>
      <c r="J16" s="16"/>
      <c r="K16" s="17"/>
      <c r="L16" s="18">
        <f>SUM(L14:L15)</f>
        <v>7.9999999999999964</v>
      </c>
      <c r="M16" s="16"/>
      <c r="N16" s="17"/>
      <c r="O16" s="18">
        <f>SUM(O14:O15)</f>
        <v>8.0000000000000018</v>
      </c>
      <c r="P16" s="16"/>
      <c r="Q16" s="17"/>
      <c r="R16" s="18">
        <f>SUM(R14:R15)</f>
        <v>8.0000000000000018</v>
      </c>
      <c r="S16" s="16"/>
      <c r="T16" s="17"/>
      <c r="U16" s="18">
        <f>SUM(U14:U15)</f>
        <v>0</v>
      </c>
      <c r="V16" s="16"/>
      <c r="W16" s="17"/>
      <c r="X16" s="18">
        <f>SUM(X14:X15)</f>
        <v>0</v>
      </c>
      <c r="Y16" s="58"/>
      <c r="Z16" s="79"/>
      <c r="AA16" s="4"/>
    </row>
    <row r="17" spans="2:35" ht="20.100000000000001" customHeight="1" x14ac:dyDescent="0.2">
      <c r="B17" s="59" t="s">
        <v>26</v>
      </c>
      <c r="C17" s="7" t="s">
        <v>14</v>
      </c>
      <c r="D17" s="8">
        <v>0.41666666666666669</v>
      </c>
      <c r="E17" s="9">
        <v>0.54166666666666663</v>
      </c>
      <c r="F17" s="10">
        <f>(E17-D17)*24</f>
        <v>2.9999999999999987</v>
      </c>
      <c r="G17" s="8">
        <v>0.33333333333333331</v>
      </c>
      <c r="H17" s="9">
        <v>0.5</v>
      </c>
      <c r="I17" s="10">
        <f>(H17-G17)*24</f>
        <v>4</v>
      </c>
      <c r="J17" s="8">
        <v>0.33333333333333331</v>
      </c>
      <c r="K17" s="9">
        <v>0.5</v>
      </c>
      <c r="L17" s="10">
        <f>(K17-J17)*24</f>
        <v>4</v>
      </c>
      <c r="M17" s="8">
        <v>0.33333333333333331</v>
      </c>
      <c r="N17" s="9">
        <v>0.5</v>
      </c>
      <c r="O17" s="10">
        <f>(N17-M17)*24</f>
        <v>4</v>
      </c>
      <c r="P17" s="8">
        <v>0.33333333333333331</v>
      </c>
      <c r="Q17" s="9">
        <v>0.5</v>
      </c>
      <c r="R17" s="10">
        <f>(Q17-P17)*24</f>
        <v>4</v>
      </c>
      <c r="S17" s="8"/>
      <c r="T17" s="9"/>
      <c r="U17" s="10">
        <f>(T17-S17)*24</f>
        <v>0</v>
      </c>
      <c r="V17" s="8"/>
      <c r="W17" s="9"/>
      <c r="X17" s="10">
        <f>(W17-V17)*24</f>
        <v>0</v>
      </c>
      <c r="Y17" s="56">
        <f>SUM(D19:X19)</f>
        <v>40</v>
      </c>
      <c r="Z17" s="79"/>
      <c r="AA17" s="4"/>
    </row>
    <row r="18" spans="2:35" ht="20.100000000000001" customHeight="1" x14ac:dyDescent="0.2">
      <c r="B18" s="60"/>
      <c r="C18" s="11" t="s">
        <v>15</v>
      </c>
      <c r="D18" s="12">
        <v>0.58333333333333337</v>
      </c>
      <c r="E18" s="13">
        <v>0.79166666666666663</v>
      </c>
      <c r="F18" s="14">
        <f>(E18-D18)*24</f>
        <v>4.9999999999999982</v>
      </c>
      <c r="G18" s="12">
        <v>0.54166666666666663</v>
      </c>
      <c r="H18" s="13">
        <v>0.70833333333333337</v>
      </c>
      <c r="I18" s="14">
        <f>(H18-G18)*24</f>
        <v>4.0000000000000018</v>
      </c>
      <c r="J18" s="12">
        <v>0.54166666666666663</v>
      </c>
      <c r="K18" s="13">
        <v>0.70833333333333337</v>
      </c>
      <c r="L18" s="14">
        <f>(K18-J18)*24</f>
        <v>4.0000000000000018</v>
      </c>
      <c r="M18" s="12">
        <v>0.54166666666666663</v>
      </c>
      <c r="N18" s="13">
        <v>0.70833333333333337</v>
      </c>
      <c r="O18" s="14">
        <f>(N18-M18)*24</f>
        <v>4.0000000000000018</v>
      </c>
      <c r="P18" s="12">
        <v>0.54166666666666663</v>
      </c>
      <c r="Q18" s="13">
        <v>0.70833333333333337</v>
      </c>
      <c r="R18" s="14">
        <f>(Q18-P18)*24</f>
        <v>4.0000000000000018</v>
      </c>
      <c r="S18" s="12"/>
      <c r="T18" s="13"/>
      <c r="U18" s="14">
        <f>(T18-S18)*24</f>
        <v>0</v>
      </c>
      <c r="V18" s="12"/>
      <c r="W18" s="13"/>
      <c r="X18" s="14">
        <f>(W18-V18)*24</f>
        <v>0</v>
      </c>
      <c r="Y18" s="57"/>
      <c r="Z18" s="79"/>
      <c r="AA18" s="4"/>
    </row>
    <row r="19" spans="2:35" ht="20.100000000000001" customHeight="1" thickBot="1" x14ac:dyDescent="0.25">
      <c r="B19" s="61"/>
      <c r="C19" s="15" t="s">
        <v>11</v>
      </c>
      <c r="D19" s="16"/>
      <c r="E19" s="17"/>
      <c r="F19" s="18">
        <f>SUM(F17:F18)</f>
        <v>7.9999999999999964</v>
      </c>
      <c r="G19" s="16"/>
      <c r="H19" s="17"/>
      <c r="I19" s="18">
        <f>SUM(I17:I18)</f>
        <v>8.0000000000000018</v>
      </c>
      <c r="J19" s="16"/>
      <c r="K19" s="17"/>
      <c r="L19" s="18">
        <f>SUM(L17:L18)</f>
        <v>8.0000000000000018</v>
      </c>
      <c r="M19" s="16"/>
      <c r="N19" s="17"/>
      <c r="O19" s="18">
        <f>SUM(O17:O18)</f>
        <v>8.0000000000000018</v>
      </c>
      <c r="P19" s="16"/>
      <c r="Q19" s="17"/>
      <c r="R19" s="18">
        <f>SUM(R17:R18)</f>
        <v>8.0000000000000018</v>
      </c>
      <c r="S19" s="16"/>
      <c r="T19" s="17"/>
      <c r="U19" s="18">
        <f>SUM(U17:U18)</f>
        <v>0</v>
      </c>
      <c r="V19" s="16"/>
      <c r="W19" s="17"/>
      <c r="X19" s="18">
        <f>SUM(X17:X18)</f>
        <v>0</v>
      </c>
      <c r="Y19" s="58"/>
      <c r="Z19" s="79"/>
      <c r="AA19" s="4"/>
    </row>
    <row r="20" spans="2:35" ht="20.100000000000001" customHeight="1" x14ac:dyDescent="0.2">
      <c r="B20" s="59" t="s">
        <v>27</v>
      </c>
      <c r="C20" s="7" t="s">
        <v>14</v>
      </c>
      <c r="D20" s="8">
        <v>0.41666666666666669</v>
      </c>
      <c r="E20" s="9">
        <v>0.54166666666666663</v>
      </c>
      <c r="F20" s="10">
        <f>(E20-D20)*24</f>
        <v>2.9999999999999987</v>
      </c>
      <c r="G20" s="8">
        <v>0.33333333333333331</v>
      </c>
      <c r="H20" s="9">
        <v>0.5</v>
      </c>
      <c r="I20" s="10">
        <f>(H20-G20)*24</f>
        <v>4</v>
      </c>
      <c r="J20" s="8">
        <v>0.33333333333333331</v>
      </c>
      <c r="K20" s="9">
        <v>0.5</v>
      </c>
      <c r="L20" s="10">
        <f>(K20-J20)*24</f>
        <v>4</v>
      </c>
      <c r="M20" s="8">
        <v>0.33333333333333331</v>
      </c>
      <c r="N20" s="9">
        <v>0.5</v>
      </c>
      <c r="O20" s="10">
        <f>(N20-M20)*24</f>
        <v>4</v>
      </c>
      <c r="P20" s="8">
        <v>0.33333333333333331</v>
      </c>
      <c r="Q20" s="9">
        <v>0.5</v>
      </c>
      <c r="R20" s="10">
        <f>(Q20-P20)*24</f>
        <v>4</v>
      </c>
      <c r="S20" s="8"/>
      <c r="T20" s="9"/>
      <c r="U20" s="10">
        <f>(T20-S20)*24</f>
        <v>0</v>
      </c>
      <c r="V20" s="8"/>
      <c r="W20" s="9"/>
      <c r="X20" s="10">
        <f>(W20-V20)*24</f>
        <v>0</v>
      </c>
      <c r="Y20" s="56">
        <f>SUM(D22:X22)</f>
        <v>40</v>
      </c>
      <c r="Z20" s="79"/>
      <c r="AA20" s="4"/>
    </row>
    <row r="21" spans="2:35" ht="20.100000000000001" customHeight="1" x14ac:dyDescent="0.2">
      <c r="B21" s="60"/>
      <c r="C21" s="11" t="s">
        <v>15</v>
      </c>
      <c r="D21" s="12">
        <v>0.58333333333333337</v>
      </c>
      <c r="E21" s="13">
        <v>0.79166666666666663</v>
      </c>
      <c r="F21" s="14">
        <f>(E21-D21)*24</f>
        <v>4.9999999999999982</v>
      </c>
      <c r="G21" s="12">
        <v>0.54166666666666663</v>
      </c>
      <c r="H21" s="13">
        <v>0.70833333333333337</v>
      </c>
      <c r="I21" s="14">
        <f>(H21-G21)*24</f>
        <v>4.0000000000000018</v>
      </c>
      <c r="J21" s="12">
        <v>0.54166666666666663</v>
      </c>
      <c r="K21" s="13">
        <v>0.70833333333333337</v>
      </c>
      <c r="L21" s="14">
        <f>(K21-J21)*24</f>
        <v>4.0000000000000018</v>
      </c>
      <c r="M21" s="12">
        <v>0.54166666666666663</v>
      </c>
      <c r="N21" s="13">
        <v>0.70833333333333337</v>
      </c>
      <c r="O21" s="14">
        <f>(N21-M21)*24</f>
        <v>4.0000000000000018</v>
      </c>
      <c r="P21" s="12">
        <v>0.54166666666666663</v>
      </c>
      <c r="Q21" s="13">
        <v>0.70833333333333337</v>
      </c>
      <c r="R21" s="14">
        <f>(Q21-P21)*24</f>
        <v>4.0000000000000018</v>
      </c>
      <c r="S21" s="12"/>
      <c r="T21" s="13"/>
      <c r="U21" s="14">
        <f>(T21-S21)*24</f>
        <v>0</v>
      </c>
      <c r="V21" s="12"/>
      <c r="W21" s="13"/>
      <c r="X21" s="14">
        <f>(W21-V21)*24</f>
        <v>0</v>
      </c>
      <c r="Y21" s="57"/>
      <c r="Z21" s="79"/>
      <c r="AA21" s="4"/>
    </row>
    <row r="22" spans="2:35" ht="20.100000000000001" customHeight="1" thickBot="1" x14ac:dyDescent="0.25">
      <c r="B22" s="61"/>
      <c r="C22" s="15" t="s">
        <v>11</v>
      </c>
      <c r="D22" s="16"/>
      <c r="E22" s="17"/>
      <c r="F22" s="18">
        <f>SUM(F20:F21)</f>
        <v>7.9999999999999964</v>
      </c>
      <c r="G22" s="16"/>
      <c r="H22" s="17"/>
      <c r="I22" s="18">
        <f>SUM(I20:I21)</f>
        <v>8.0000000000000018</v>
      </c>
      <c r="J22" s="16"/>
      <c r="K22" s="17"/>
      <c r="L22" s="18">
        <f>SUM(L20:L21)</f>
        <v>8.0000000000000018</v>
      </c>
      <c r="M22" s="16"/>
      <c r="N22" s="17"/>
      <c r="O22" s="18">
        <f>SUM(O20:O21)</f>
        <v>8.0000000000000018</v>
      </c>
      <c r="P22" s="16"/>
      <c r="Q22" s="17"/>
      <c r="R22" s="18">
        <f>SUM(R20:R21)</f>
        <v>8.0000000000000018</v>
      </c>
      <c r="S22" s="16"/>
      <c r="T22" s="17"/>
      <c r="U22" s="18">
        <f>SUM(U20:U21)</f>
        <v>0</v>
      </c>
      <c r="V22" s="16"/>
      <c r="W22" s="17"/>
      <c r="X22" s="18">
        <f>SUM(X20:X21)</f>
        <v>0</v>
      </c>
      <c r="Y22" s="58"/>
      <c r="Z22" s="79"/>
      <c r="AA22" s="4"/>
    </row>
    <row r="23" spans="2:35" ht="17.100000000000001" customHeight="1" x14ac:dyDescent="0.2">
      <c r="B23" s="46" t="s">
        <v>16</v>
      </c>
      <c r="C23" s="19" t="s">
        <v>17</v>
      </c>
      <c r="D23" s="20">
        <f>MIN(D5,D8,D11,D14,D17,D20)</f>
        <v>0.33333333333333331</v>
      </c>
      <c r="E23" s="21">
        <f>MAX(E5,E8,E11,E14,E17,E20)</f>
        <v>0.54166666666666663</v>
      </c>
      <c r="F23" s="22"/>
      <c r="G23" s="20">
        <f>MIN(G5,G8,G11,G14,G17,G20)</f>
        <v>0.33333333333333331</v>
      </c>
      <c r="H23" s="21">
        <f>MAX(H5,H8,H11,H14,H17,H20)</f>
        <v>0.54166666666666663</v>
      </c>
      <c r="I23" s="22"/>
      <c r="J23" s="20">
        <f>MIN(J5,J8,J11,J14,J17,J20)</f>
        <v>0.33333333333333331</v>
      </c>
      <c r="K23" s="21">
        <f>MAX(K5,K8,K11,K14,K17,K20)</f>
        <v>0.54166666666666663</v>
      </c>
      <c r="L23" s="22"/>
      <c r="M23" s="20">
        <f>MIN(M5,M8,M11,M14,M17,M20)</f>
        <v>0.33333333333333331</v>
      </c>
      <c r="N23" s="21">
        <f>MAX(N5,N8,N11,N14,N17,N20)</f>
        <v>0.54166666666666663</v>
      </c>
      <c r="O23" s="22"/>
      <c r="P23" s="20">
        <f>MIN(P5,P8,P11,P14,P17,P20)</f>
        <v>0.33333333333333331</v>
      </c>
      <c r="Q23" s="21">
        <f>MAX(Q5,Q8,Q11,Q14,Q17,Q20)</f>
        <v>0.54166666666666663</v>
      </c>
      <c r="R23" s="22"/>
      <c r="S23" s="20">
        <f>MIN(S8,S11,S14,S20)</f>
        <v>0</v>
      </c>
      <c r="T23" s="21">
        <f>MAX(T8,T11,T14,T20)</f>
        <v>0</v>
      </c>
      <c r="U23" s="22"/>
      <c r="V23" s="20">
        <f>MIN(V8,V11,V14,V20)</f>
        <v>0</v>
      </c>
      <c r="W23" s="21">
        <f>MAX(W8,W11,W14,W20)</f>
        <v>0</v>
      </c>
      <c r="X23" s="22"/>
      <c r="Y23" s="48"/>
      <c r="Z23" s="79"/>
    </row>
    <row r="24" spans="2:35" ht="17.100000000000001" customHeight="1" x14ac:dyDescent="0.2">
      <c r="B24" s="47"/>
      <c r="C24" s="23" t="s">
        <v>18</v>
      </c>
      <c r="D24" s="24">
        <f>MIN(D6,D9,D12,D15,D18,D21)</f>
        <v>0.54166666666666663</v>
      </c>
      <c r="E24" s="25">
        <f>MAX(E6,E9,E12,E15,E18,E21)</f>
        <v>0.79166666666666663</v>
      </c>
      <c r="F24" s="26"/>
      <c r="G24" s="24">
        <f>MIN(G6,G9,G12,G15,G18,G21)</f>
        <v>0.54166666666666663</v>
      </c>
      <c r="H24" s="25">
        <f>MAX(H6,H9,H12,H15,H18,H21)</f>
        <v>0.79166666666666663</v>
      </c>
      <c r="I24" s="26"/>
      <c r="J24" s="24">
        <f>MIN(J6,J9,J12,J15,J18,J21)</f>
        <v>0.54166666666666663</v>
      </c>
      <c r="K24" s="25">
        <f>MAX(K6,K9,K12,K15,K18,K21)</f>
        <v>0.79166666666666663</v>
      </c>
      <c r="L24" s="26"/>
      <c r="M24" s="24">
        <f>MIN(M6,M9,M12,M15,M18,M21)</f>
        <v>0.54166666666666663</v>
      </c>
      <c r="N24" s="25">
        <f>MAX(N6,N9,N12,N15,N18,N21)</f>
        <v>0.79166666666666663</v>
      </c>
      <c r="O24" s="26"/>
      <c r="P24" s="24">
        <f>MIN(P6,P9,P12,P15,P18,P21)</f>
        <v>0.54166666666666663</v>
      </c>
      <c r="Q24" s="25">
        <f>MAX(Q6,Q9,Q12,Q15,Q18,Q21)</f>
        <v>0.79166666666666663</v>
      </c>
      <c r="R24" s="26"/>
      <c r="S24" s="24">
        <f>MIN(S9,S12,S15,S21)</f>
        <v>0</v>
      </c>
      <c r="T24" s="25">
        <f>MAX(T9,T12,T15,T21)</f>
        <v>0</v>
      </c>
      <c r="U24" s="26"/>
      <c r="V24" s="24">
        <f>MIN(V9,V12,V15,V21)</f>
        <v>0</v>
      </c>
      <c r="W24" s="25">
        <f>MAX(W9,W12,W15,W21)</f>
        <v>0</v>
      </c>
      <c r="X24" s="26"/>
      <c r="Y24" s="49"/>
      <c r="Z24" s="79"/>
      <c r="AA24" s="27"/>
      <c r="AB24" s="27"/>
      <c r="AC24" s="27"/>
      <c r="AD24" s="28"/>
      <c r="AE24" s="29"/>
      <c r="AF24" s="30"/>
      <c r="AG24" s="30"/>
      <c r="AH24" s="30"/>
      <c r="AI24" s="28"/>
    </row>
    <row r="25" spans="2:35" ht="22.5" customHeight="1" thickBot="1" x14ac:dyDescent="0.25">
      <c r="B25" s="51" t="s">
        <v>19</v>
      </c>
      <c r="C25" s="52"/>
      <c r="D25" s="53">
        <f>(E23-D23+E24-D24)*24</f>
        <v>11</v>
      </c>
      <c r="E25" s="54"/>
      <c r="F25" s="55"/>
      <c r="G25" s="53">
        <f>(H23-G23+H24-G24)*24</f>
        <v>11</v>
      </c>
      <c r="H25" s="54"/>
      <c r="I25" s="55"/>
      <c r="J25" s="53">
        <f>(K23-J23+K24-J24)*24</f>
        <v>11</v>
      </c>
      <c r="K25" s="54"/>
      <c r="L25" s="55"/>
      <c r="M25" s="53">
        <f>(N23-M23+N24-M24)*24</f>
        <v>11</v>
      </c>
      <c r="N25" s="54"/>
      <c r="O25" s="55"/>
      <c r="P25" s="53">
        <f>(Q23-P23+Q24-P24)*24</f>
        <v>11</v>
      </c>
      <c r="Q25" s="54"/>
      <c r="R25" s="55"/>
      <c r="S25" s="53">
        <f>(T23-S23+T24-S24)*24</f>
        <v>0</v>
      </c>
      <c r="T25" s="54"/>
      <c r="U25" s="55"/>
      <c r="V25" s="53">
        <f>(W23-V23+W24-V24)*24</f>
        <v>0</v>
      </c>
      <c r="W25" s="54"/>
      <c r="X25" s="55"/>
      <c r="Y25" s="50"/>
      <c r="Z25" s="80"/>
      <c r="AA25" s="27"/>
      <c r="AB25" s="27"/>
      <c r="AC25" s="27"/>
      <c r="AD25" s="28"/>
      <c r="AE25" s="31"/>
      <c r="AF25" s="32"/>
      <c r="AG25" s="32"/>
      <c r="AH25" s="32"/>
      <c r="AI25" s="28"/>
    </row>
    <row r="26" spans="2:35" x14ac:dyDescent="0.2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X26" s="28"/>
      <c r="Y26" s="28"/>
      <c r="Z26" s="33"/>
      <c r="AA26" s="27"/>
      <c r="AB26" s="27"/>
      <c r="AC26" s="27"/>
      <c r="AD26" s="28"/>
      <c r="AE26" s="31"/>
      <c r="AF26" s="32"/>
      <c r="AG26" s="32"/>
      <c r="AH26" s="32"/>
      <c r="AI26" s="28"/>
    </row>
    <row r="27" spans="2:35" ht="11.25" customHeight="1" x14ac:dyDescent="0.2">
      <c r="B27" s="28"/>
      <c r="L27" s="28"/>
      <c r="R27" s="40" t="s">
        <v>20</v>
      </c>
      <c r="S27" s="41"/>
      <c r="T27" s="41"/>
      <c r="U27" s="41"/>
      <c r="V27" s="28"/>
      <c r="W27" s="42" t="str">
        <f>R27</f>
        <v>.. / .. / 20..</v>
      </c>
      <c r="X27" s="42"/>
      <c r="Y27" s="42"/>
      <c r="Z27" s="42"/>
    </row>
    <row r="28" spans="2:35" x14ac:dyDescent="0.2">
      <c r="B28" s="28"/>
      <c r="L28" s="28"/>
      <c r="R28" s="34"/>
      <c r="S28" s="35"/>
      <c r="T28" s="35"/>
      <c r="U28" s="35"/>
      <c r="V28" s="28"/>
      <c r="W28" s="29"/>
      <c r="X28" s="29"/>
      <c r="Y28" s="29"/>
      <c r="Z28" s="29"/>
    </row>
    <row r="29" spans="2:35" x14ac:dyDescent="0.2">
      <c r="B29" s="28"/>
      <c r="L29" s="28"/>
      <c r="R29" s="43" t="s">
        <v>31</v>
      </c>
      <c r="S29" s="41"/>
      <c r="T29" s="41"/>
      <c r="U29" s="41"/>
      <c r="V29" s="28"/>
      <c r="W29" s="44" t="s">
        <v>29</v>
      </c>
      <c r="X29" s="45"/>
      <c r="Y29" s="45"/>
      <c r="Z29" s="45"/>
    </row>
    <row r="30" spans="2:35" ht="15.75" customHeight="1" x14ac:dyDescent="0.2">
      <c r="R30" s="43" t="s">
        <v>28</v>
      </c>
      <c r="S30" s="41"/>
      <c r="T30" s="41"/>
      <c r="U30" s="41"/>
      <c r="V30" s="28"/>
      <c r="W30" s="44" t="s">
        <v>30</v>
      </c>
      <c r="X30" s="45"/>
      <c r="Y30" s="45"/>
      <c r="Z30" s="45"/>
    </row>
    <row r="31" spans="2:35" x14ac:dyDescent="0.2">
      <c r="R31" s="36"/>
      <c r="S31" s="35"/>
      <c r="T31" s="35"/>
      <c r="U31" s="35"/>
      <c r="V31" s="28"/>
      <c r="W31" s="37"/>
      <c r="X31" s="38"/>
      <c r="Y31" s="38"/>
      <c r="Z31" s="38"/>
    </row>
    <row r="32" spans="2:35" ht="15.75" customHeight="1" x14ac:dyDescent="0.25"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</row>
    <row r="33" spans="2:12" ht="12" customHeight="1" x14ac:dyDescent="0.2">
      <c r="B33" s="28"/>
      <c r="C33" s="37"/>
      <c r="D33" s="38"/>
      <c r="E33" s="38"/>
      <c r="F33" s="38"/>
      <c r="G33" s="28"/>
      <c r="H33" s="37"/>
      <c r="I33" s="38"/>
      <c r="J33" s="38"/>
      <c r="K33" s="38"/>
      <c r="L33" s="28"/>
    </row>
    <row r="35" spans="2:12" ht="12.75" customHeight="1" x14ac:dyDescent="0.2"/>
    <row r="36" spans="2:12" ht="12.75" customHeight="1" x14ac:dyDescent="0.2"/>
    <row r="37" spans="2:12" ht="12.75" customHeight="1" x14ac:dyDescent="0.2"/>
    <row r="38" spans="2:12" ht="12.75" customHeight="1" x14ac:dyDescent="0.2"/>
    <row r="39" spans="2:12" ht="15" customHeight="1" x14ac:dyDescent="0.2"/>
    <row r="40" spans="2:12" ht="15" customHeight="1" x14ac:dyDescent="0.2"/>
    <row r="41" spans="2:12" ht="15" customHeight="1" x14ac:dyDescent="0.2"/>
    <row r="42" spans="2:12" ht="15" customHeight="1" x14ac:dyDescent="0.2"/>
    <row r="43" spans="2:12" ht="15" customHeight="1" x14ac:dyDescent="0.2"/>
    <row r="44" spans="2:12" ht="15" customHeight="1" x14ac:dyDescent="0.2"/>
    <row r="45" spans="2:12" ht="15" customHeight="1" x14ac:dyDescent="0.2"/>
    <row r="46" spans="2:12" ht="15" customHeight="1" x14ac:dyDescent="0.2"/>
    <row r="47" spans="2:12" ht="15" customHeight="1" x14ac:dyDescent="0.2"/>
    <row r="48" spans="2:12" ht="15" customHeight="1" x14ac:dyDescent="0.2"/>
    <row r="49" spans="2:4" ht="15" customHeight="1" x14ac:dyDescent="0.2"/>
    <row r="50" spans="2:4" ht="15" customHeight="1" x14ac:dyDescent="0.2"/>
    <row r="51" spans="2:4" ht="15" customHeight="1" x14ac:dyDescent="0.2"/>
    <row r="52" spans="2:4" ht="15" customHeight="1" x14ac:dyDescent="0.2"/>
    <row r="53" spans="2:4" ht="15" customHeight="1" x14ac:dyDescent="0.2">
      <c r="B53" s="28"/>
      <c r="C53" s="28"/>
    </row>
    <row r="54" spans="2:4" x14ac:dyDescent="0.2">
      <c r="B54" s="28"/>
      <c r="C54" s="28"/>
      <c r="D54" s="28"/>
    </row>
    <row r="55" spans="2:4" ht="11.25" customHeight="1" x14ac:dyDescent="0.2">
      <c r="B55" s="28"/>
      <c r="C55" s="28"/>
      <c r="D55" s="28"/>
    </row>
    <row r="56" spans="2:4" ht="11.25" customHeight="1" x14ac:dyDescent="0.2">
      <c r="B56" s="28"/>
      <c r="C56" s="28"/>
      <c r="D56" s="28"/>
    </row>
    <row r="57" spans="2:4" x14ac:dyDescent="0.2">
      <c r="B57" s="28"/>
      <c r="C57" s="28"/>
      <c r="D57" s="28"/>
    </row>
    <row r="58" spans="2:4" x14ac:dyDescent="0.2">
      <c r="B58" s="28"/>
      <c r="C58" s="28"/>
      <c r="D58" s="28"/>
    </row>
    <row r="59" spans="2:4" x14ac:dyDescent="0.2">
      <c r="B59" s="28"/>
      <c r="C59" s="28"/>
      <c r="D59" s="28"/>
    </row>
    <row r="60" spans="2:4" x14ac:dyDescent="0.2">
      <c r="B60" s="28"/>
      <c r="C60" s="28"/>
      <c r="D60" s="28"/>
    </row>
    <row r="61" spans="2:4" x14ac:dyDescent="0.2">
      <c r="B61" s="28"/>
      <c r="C61" s="28"/>
      <c r="D61" s="28"/>
    </row>
    <row r="62" spans="2:4" x14ac:dyDescent="0.2">
      <c r="B62" s="28"/>
      <c r="C62" s="28"/>
      <c r="D62" s="28"/>
    </row>
  </sheetData>
  <mergeCells count="53">
    <mergeCell ref="B1:Z1"/>
    <mergeCell ref="B2:C4"/>
    <mergeCell ref="D2:F2"/>
    <mergeCell ref="G2:I2"/>
    <mergeCell ref="J2:L2"/>
    <mergeCell ref="M2:O2"/>
    <mergeCell ref="P2:R2"/>
    <mergeCell ref="S2:U2"/>
    <mergeCell ref="V2:X2"/>
    <mergeCell ref="D3:E3"/>
    <mergeCell ref="X3:X4"/>
    <mergeCell ref="Y3:Y4"/>
    <mergeCell ref="Z3:Z25"/>
    <mergeCell ref="B5:B7"/>
    <mergeCell ref="Y5:Y7"/>
    <mergeCell ref="B8:B10"/>
    <mergeCell ref="Y8:Y10"/>
    <mergeCell ref="B11:B13"/>
    <mergeCell ref="Y11:Y13"/>
    <mergeCell ref="B14:B16"/>
    <mergeCell ref="O3:O4"/>
    <mergeCell ref="P3:Q3"/>
    <mergeCell ref="R3:R4"/>
    <mergeCell ref="S3:T3"/>
    <mergeCell ref="U3:U4"/>
    <mergeCell ref="V3:W3"/>
    <mergeCell ref="F3:F4"/>
    <mergeCell ref="G3:H3"/>
    <mergeCell ref="I3:I4"/>
    <mergeCell ref="J3:K3"/>
    <mergeCell ref="L3:L4"/>
    <mergeCell ref="M3:N3"/>
    <mergeCell ref="Y14:Y16"/>
    <mergeCell ref="B17:B19"/>
    <mergeCell ref="Y17:Y19"/>
    <mergeCell ref="B20:B22"/>
    <mergeCell ref="Y20:Y22"/>
    <mergeCell ref="B23:B24"/>
    <mergeCell ref="Y23:Y25"/>
    <mergeCell ref="B25:C25"/>
    <mergeCell ref="D25:F25"/>
    <mergeCell ref="G25:I25"/>
    <mergeCell ref="J25:L25"/>
    <mergeCell ref="M25:O25"/>
    <mergeCell ref="P25:R25"/>
    <mergeCell ref="S25:U25"/>
    <mergeCell ref="V25:X25"/>
    <mergeCell ref="R27:U27"/>
    <mergeCell ref="W27:Z27"/>
    <mergeCell ref="R29:U29"/>
    <mergeCell ref="W29:Z29"/>
    <mergeCell ref="R30:U30"/>
    <mergeCell ref="W30:Z30"/>
  </mergeCells>
  <pageMargins left="0.23622047244094491" right="0.23622047244094491" top="0.47244094488188981" bottom="0.23622047244094491" header="0.51181102362204722" footer="0.19685039370078741"/>
  <pageSetup paperSize="9" scale="82" orientation="landscape" r:id="rId1"/>
  <headerFooter alignWithMargins="0"/>
  <rowBreaks count="1" manualBreakCount="1">
    <brk id="3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örnek</vt:lpstr>
      <vt:lpstr>örnek!Yazdırma_Alanı</vt:lpstr>
    </vt:vector>
  </TitlesOfParts>
  <Company>ORDU Sağlık İl Müdürlüğü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syabul</dc:creator>
  <cp:lastModifiedBy>hkn shn</cp:lastModifiedBy>
  <cp:lastPrinted>2018-09-26T13:53:56Z</cp:lastPrinted>
  <dcterms:created xsi:type="dcterms:W3CDTF">2012-11-15T08:46:10Z</dcterms:created>
  <dcterms:modified xsi:type="dcterms:W3CDTF">2019-04-11T09:43:05Z</dcterms:modified>
</cp:coreProperties>
</file>